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260" windowHeight="6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Sheet1!$A$1:$O$46</definedName>
    <definedName name="_xlnm.Print_Area" localSheetId="0">Sheet1!$A$1:$M$47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M10" i="1" l="1"/>
  <c r="M22" i="1"/>
  <c r="M21" i="1"/>
  <c r="M20" i="1"/>
  <c r="M19" i="1"/>
  <c r="M18" i="1"/>
  <c r="M17" i="1"/>
  <c r="M34" i="1"/>
  <c r="M28" i="1"/>
  <c r="M27" i="1"/>
  <c r="M40" i="1"/>
  <c r="M39" i="1"/>
  <c r="M38" i="1"/>
  <c r="M37" i="1"/>
  <c r="M36" i="1"/>
  <c r="M35" i="1"/>
  <c r="M33" i="1"/>
  <c r="M32" i="1"/>
  <c r="M31" i="1"/>
  <c r="M30" i="1"/>
  <c r="M29" i="1"/>
  <c r="M26" i="1"/>
  <c r="M9" i="1"/>
  <c r="M8" i="1"/>
  <c r="M7" i="1"/>
  <c r="M4" i="1"/>
  <c r="M3" i="1"/>
  <c r="J5" i="1" l="1"/>
  <c r="M5" i="1" s="1"/>
  <c r="J6" i="1" l="1"/>
  <c r="M6" i="1" s="1"/>
  <c r="J23" i="1" l="1"/>
  <c r="J11" i="1"/>
  <c r="M11" i="1" s="1"/>
  <c r="J24" i="1" l="1"/>
  <c r="M23" i="1"/>
  <c r="J12" i="1"/>
  <c r="M12" i="1" s="1"/>
  <c r="J25" i="1" l="1"/>
  <c r="M25" i="1" s="1"/>
  <c r="M24" i="1"/>
  <c r="J13" i="1"/>
  <c r="M13" i="1" s="1"/>
  <c r="J15" i="1" l="1"/>
  <c r="M15" i="1" s="1"/>
  <c r="J14" i="1"/>
  <c r="M14" i="1" s="1"/>
  <c r="J16" i="1" l="1"/>
  <c r="M16" i="1" s="1"/>
  <c r="M47" i="1"/>
</calcChain>
</file>

<file path=xl/sharedStrings.xml><?xml version="1.0" encoding="utf-8"?>
<sst xmlns="http://schemas.openxmlformats.org/spreadsheetml/2006/main" count="259" uniqueCount="129">
  <si>
    <t>Item</t>
  </si>
  <si>
    <t>Model</t>
  </si>
  <si>
    <t>Description</t>
  </si>
  <si>
    <t>Mfgr</t>
  </si>
  <si>
    <t>S/N</t>
  </si>
  <si>
    <t>Unit Price</t>
  </si>
  <si>
    <t>Alinco</t>
  </si>
  <si>
    <t>HRO</t>
  </si>
  <si>
    <t>Invoice #</t>
  </si>
  <si>
    <t>Location</t>
  </si>
  <si>
    <t>KPC-3 PLUS</t>
  </si>
  <si>
    <t>512K KPC3+</t>
  </si>
  <si>
    <t>Kantronics</t>
  </si>
  <si>
    <t>SS-30DV</t>
  </si>
  <si>
    <t>30Amp Desktop Switching Power Supply</t>
  </si>
  <si>
    <t>PowerWerx</t>
  </si>
  <si>
    <t>Qty</t>
  </si>
  <si>
    <t>Status</t>
  </si>
  <si>
    <t>Active</t>
  </si>
  <si>
    <t>Final Disposition</t>
  </si>
  <si>
    <t>Ext Price</t>
  </si>
  <si>
    <t>DR-235TM3</t>
  </si>
  <si>
    <t>VHF 220 FM Transciever</t>
  </si>
  <si>
    <t>Kenwood</t>
  </si>
  <si>
    <t>n/a</t>
  </si>
  <si>
    <t>Super PWRgate PG40S Backup Power Switching and Charging System</t>
  </si>
  <si>
    <t>PG40S</t>
  </si>
  <si>
    <t>RR-4005H</t>
  </si>
  <si>
    <t>RIGrunner 4005H Horizontal - Starter Kit</t>
  </si>
  <si>
    <t>West Mountain Radio</t>
  </si>
  <si>
    <t>TOTAL</t>
  </si>
  <si>
    <t>Laptop</t>
  </si>
  <si>
    <t>VCP #1</t>
  </si>
  <si>
    <t>Printer</t>
  </si>
  <si>
    <t>144/440MHz FM Dual Bander</t>
  </si>
  <si>
    <t>DB-750X</t>
  </si>
  <si>
    <t>Adaptor, USB-to-Serial</t>
  </si>
  <si>
    <t>Frys</t>
  </si>
  <si>
    <t>estimate</t>
  </si>
  <si>
    <t>Cable, Modem, 25pin/M-9pin/F</t>
  </si>
  <si>
    <t>Cable, 9pin/M-9pin/M</t>
  </si>
  <si>
    <t>Jameco</t>
  </si>
  <si>
    <t>TNC to PC cable</t>
  </si>
  <si>
    <t>Radio to TNC cable</t>
  </si>
  <si>
    <t>20-107</t>
  </si>
  <si>
    <t>Gardner Bender (GB)</t>
  </si>
  <si>
    <t>OSH</t>
  </si>
  <si>
    <t>Connectors, PowerPoles, 30A</t>
  </si>
  <si>
    <t>Connectors, PowerPoles, 15A</t>
  </si>
  <si>
    <t>Powerwerx</t>
  </si>
  <si>
    <t>$7.99/25-Ft. 18-Gauge Red &amp; Black 2-Conductor, 1 spool for all power wiring.  Various lengths. Radio Shack</t>
  </si>
  <si>
    <t>5.6Wx1.6Hx6.8D</t>
  </si>
  <si>
    <t>5.0Wx2.5Hx6.0D</t>
  </si>
  <si>
    <t>5.5Wx1.6Hx8.4D</t>
  </si>
  <si>
    <t>5.2Wx0.8H×5.2D</t>
  </si>
  <si>
    <t>1. Radio</t>
  </si>
  <si>
    <t>3. PS</t>
  </si>
  <si>
    <t>Shared</t>
  </si>
  <si>
    <t>5.6Wx1.2Hx5.7D; NOTE: kenwood TM-V71A = $350</t>
  </si>
  <si>
    <t>TM-V71A</t>
  </si>
  <si>
    <t>Full Dual Bander 144/430MHz Radio</t>
  </si>
  <si>
    <t>FAB</t>
  </si>
  <si>
    <t>Cable, Power, PS to PG40S</t>
  </si>
  <si>
    <t>Notes, Details</t>
  </si>
  <si>
    <t>Cable, Power, PG40S to RR-4005</t>
  </si>
  <si>
    <t>Cable, Power, KPC3 to RR-4005</t>
  </si>
  <si>
    <t>Cable, Power, TM-V71A to RR-4005</t>
  </si>
  <si>
    <t>Cable, Power, DR-235 to RR-4005</t>
  </si>
  <si>
    <t>Cable, Power, DB-750Xto RR-4005</t>
  </si>
  <si>
    <t>Supplier</t>
  </si>
  <si>
    <t>Tie Wraps, 18" Black</t>
  </si>
  <si>
    <t>Machine Screws, 6-32, 3/4"</t>
  </si>
  <si>
    <t>Flathead washer, #6</t>
  </si>
  <si>
    <t>Lock washer, #6</t>
  </si>
  <si>
    <t>Mounting HW for PG40S, RR-4005</t>
  </si>
  <si>
    <t>Connector, UHF, F-F, Panel Mount</t>
  </si>
  <si>
    <t>Cable, Data, KPC3 to DR-235</t>
  </si>
  <si>
    <t>Connectors, Lugs, 1/4" ID crimp End 12-10 AWG Ring Terminal</t>
  </si>
  <si>
    <t>2. Data Comm</t>
  </si>
  <si>
    <t>7. Enclosure</t>
  </si>
  <si>
    <t>8. Mounting HW</t>
  </si>
  <si>
    <t>tbd</t>
  </si>
  <si>
    <t xml:space="preserve">Cable, 14-Gauge Red &amp; Black 2-Conductor </t>
  </si>
  <si>
    <t>Shelve, cut one from 10" to 6" depth</t>
  </si>
  <si>
    <t>Length= 8"; fab from P/N 181666</t>
  </si>
  <si>
    <t>EIA Rack, 1U Blank, Black</t>
  </si>
  <si>
    <t>n/p</t>
  </si>
  <si>
    <t>used to connect to the power cable to the Power Supply</t>
  </si>
  <si>
    <t>Apply mod to this cable to align the wiring between the KPC3 and Alinco</t>
  </si>
  <si>
    <t>??</t>
  </si>
  <si>
    <t>CXPO8XC</t>
  </si>
  <si>
    <t>4.Antenna</t>
  </si>
  <si>
    <t>2m/440</t>
  </si>
  <si>
    <t>Sweetwater</t>
  </si>
  <si>
    <t>GProR6</t>
  </si>
  <si>
    <t xml:space="preserve">Gator 6U Roto-Molded Rolling Rack </t>
  </si>
  <si>
    <t>Furman 8+1 Outlet 15A Rk Pwr w/Lt</t>
  </si>
  <si>
    <t>M8Lx</t>
  </si>
  <si>
    <t>UTR1</t>
  </si>
  <si>
    <t>SDR2</t>
  </si>
  <si>
    <t>Comet CX-333</t>
  </si>
  <si>
    <t>2m/220m/44</t>
  </si>
  <si>
    <t>CAT5E, 6in</t>
  </si>
  <si>
    <t>530-0.5 BK</t>
  </si>
  <si>
    <t>FRYs</t>
  </si>
  <si>
    <t xml:space="preserve">Straight Through Coupler for Data </t>
  </si>
  <si>
    <t>2591271 (FRYs)</t>
  </si>
  <si>
    <t>ShowmeCables.com, or quivalent</t>
  </si>
  <si>
    <t>CAT6 (F/F), Black, or equivalent</t>
  </si>
  <si>
    <t>unknown</t>
  </si>
  <si>
    <t>18 INCH RG-8X CABLE WITH PL259 CONNECTORS</t>
  </si>
  <si>
    <t>Cable Xperts</t>
  </si>
  <si>
    <t>Comet</t>
  </si>
  <si>
    <t xml:space="preserve">Comet-NCG </t>
  </si>
  <si>
    <t>M-24M</t>
  </si>
  <si>
    <t>2M/440 MAG MOUNT W/13' COAX-PL259</t>
  </si>
  <si>
    <t>ShowmeCables</t>
  </si>
  <si>
    <t>Raxxess</t>
  </si>
  <si>
    <t>SFG1</t>
  </si>
  <si>
    <t>Gator</t>
  </si>
  <si>
    <t>Furman</t>
  </si>
  <si>
    <t>MidAtlantic Products</t>
  </si>
  <si>
    <t>1U Universal Rack Shelf</t>
  </si>
  <si>
    <t>2U Sliding Rack Drawer</t>
  </si>
  <si>
    <t xml:space="preserve">Ring Terminal / PowerPoles </t>
  </si>
  <si>
    <t>PowerPoles on both ends</t>
  </si>
  <si>
    <t>PowerPoles / 1/4" pwr plug</t>
  </si>
  <si>
    <t>PowerPoles / Molex; fab from radio extension cable</t>
  </si>
  <si>
    <t>#/pkg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</si>
</sst>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43" fontId="1" fillId="0" borderId="1" xfId="0" applyNumberFormat="1" applyFont="1" applyBorder="1" applyAlignment="1"/>
    <xf numFmtId="0" fontId="1" fillId="0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/>
    <xf numFmtId="43" fontId="0" fillId="0" borderId="1" xfId="0" applyNumberFormat="1" applyFont="1" applyBorder="1" applyAlignment="1"/>
    <xf numFmtId="0" fontId="0" fillId="0" borderId="0" xfId="0" applyFont="1" applyAlignment="1"/>
    <xf numFmtId="0" fontId="0" fillId="0" borderId="1" xfId="0" applyBorder="1" applyAlignment="1"/>
    <xf numFmtId="0" fontId="3" fillId="0" borderId="0" xfId="2" applyAlignment="1"/>
    <xf numFmtId="0" fontId="0" fillId="2" borderId="1" xfId="0" applyFill="1" applyBorder="1" applyAlignment="1"/>
    <xf numFmtId="43" fontId="0" fillId="2" borderId="1" xfId="0" applyNumberFormat="1" applyFill="1" applyBorder="1" applyAlignment="1"/>
    <xf numFmtId="43" fontId="0" fillId="0" borderId="0" xfId="0" applyNumberFormat="1" applyAlignment="1"/>
    <xf numFmtId="43" fontId="4" fillId="0" borderId="1" xfId="0" applyNumberFormat="1" applyFont="1" applyBorder="1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/>
    <xf numFmtId="0" fontId="4" fillId="0" borderId="1" xfId="0" applyFont="1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/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43" fontId="5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43" fontId="6" fillId="0" borderId="1" xfId="0" applyNumberFormat="1" applyFont="1" applyBorder="1" applyAlignment="1"/>
    <xf numFmtId="44" fontId="6" fillId="0" borderId="1" xfId="1" applyFont="1" applyBorder="1" applyAlignment="1">
      <alignment vertical="top"/>
    </xf>
    <xf numFmtId="43" fontId="6" fillId="0" borderId="1" xfId="0" applyNumberFormat="1" applyFont="1" applyBorder="1" applyAlignment="1">
      <alignment horizontal="left"/>
    </xf>
    <xf numFmtId="43" fontId="6" fillId="2" borderId="1" xfId="0" applyNumberFormat="1" applyFont="1" applyFill="1" applyBorder="1" applyAlignment="1"/>
    <xf numFmtId="43" fontId="6" fillId="0" borderId="0" xfId="0" applyNumberFormat="1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workbookViewId="0">
      <pane ySplit="1" topLeftCell="A2" activePane="bottomLeft" state="frozen"/>
      <selection pane="bottomLeft" activeCell="F13" sqref="F13:F15"/>
    </sheetView>
  </sheetViews>
  <sheetFormatPr defaultRowHeight="15" x14ac:dyDescent="0.25"/>
  <cols>
    <col min="1" max="1" width="15.28515625" style="10" bestFit="1" customWidth="1"/>
    <col min="2" max="2" width="10.85546875" style="10" hidden="1" customWidth="1"/>
    <col min="3" max="3" width="0" style="10" hidden="1" customWidth="1"/>
    <col min="4" max="4" width="12.85546875" style="10" bestFit="1" customWidth="1"/>
    <col min="5" max="5" width="12.85546875" style="10" customWidth="1"/>
    <col min="6" max="6" width="13.28515625" style="10" customWidth="1"/>
    <col min="7" max="7" width="39.7109375" style="10" bestFit="1" customWidth="1"/>
    <col min="8" max="8" width="39.7109375" style="10" customWidth="1"/>
    <col min="9" max="9" width="12.28515625" style="1" hidden="1" customWidth="1"/>
    <col min="10" max="10" width="6.28515625" style="10" bestFit="1" customWidth="1"/>
    <col min="11" max="11" width="8.140625" style="10" bestFit="1" customWidth="1"/>
    <col min="12" max="12" width="10.85546875" style="36" customWidth="1"/>
    <col min="13" max="13" width="11.85546875" style="18" customWidth="1"/>
    <col min="14" max="14" width="11" style="10" bestFit="1" customWidth="1"/>
    <col min="15" max="15" width="27.140625" style="10" customWidth="1"/>
    <col min="16" max="16384" width="9.140625" style="10"/>
  </cols>
  <sheetData>
    <row r="1" spans="1:21" x14ac:dyDescent="0.25">
      <c r="A1" s="7" t="s">
        <v>0</v>
      </c>
      <c r="B1" s="7" t="s">
        <v>9</v>
      </c>
      <c r="C1" s="9" t="s">
        <v>17</v>
      </c>
      <c r="D1" s="7" t="s">
        <v>3</v>
      </c>
      <c r="E1" s="7" t="s">
        <v>69</v>
      </c>
      <c r="F1" s="7" t="s">
        <v>1</v>
      </c>
      <c r="G1" s="7" t="s">
        <v>2</v>
      </c>
      <c r="H1" s="7" t="s">
        <v>63</v>
      </c>
      <c r="I1" s="2" t="s">
        <v>4</v>
      </c>
      <c r="J1" s="7" t="s">
        <v>16</v>
      </c>
      <c r="K1" s="7" t="s">
        <v>128</v>
      </c>
      <c r="L1" s="30" t="s">
        <v>5</v>
      </c>
      <c r="M1" s="8" t="s">
        <v>20</v>
      </c>
      <c r="N1" s="7" t="s">
        <v>8</v>
      </c>
      <c r="O1" s="9" t="s">
        <v>19</v>
      </c>
    </row>
    <row r="2" spans="1:21" x14ac:dyDescent="0.25">
      <c r="A2" s="7"/>
      <c r="B2" s="7"/>
      <c r="C2" s="9"/>
      <c r="D2" s="7"/>
      <c r="E2" s="7"/>
      <c r="F2" s="7"/>
      <c r="G2" s="7"/>
      <c r="H2" s="7"/>
      <c r="I2" s="2"/>
      <c r="J2" s="7"/>
      <c r="K2" s="7"/>
      <c r="L2" s="30"/>
      <c r="M2" s="8"/>
      <c r="N2" s="7"/>
      <c r="O2" s="9"/>
    </row>
    <row r="3" spans="1:21" s="13" customFormat="1" x14ac:dyDescent="0.25">
      <c r="A3" s="14" t="s">
        <v>55</v>
      </c>
      <c r="B3" s="4"/>
      <c r="C3" s="11"/>
      <c r="D3" s="22" t="s">
        <v>109</v>
      </c>
      <c r="E3" s="14" t="s">
        <v>104</v>
      </c>
      <c r="F3" s="21" t="s">
        <v>106</v>
      </c>
      <c r="G3" s="20" t="s">
        <v>105</v>
      </c>
      <c r="H3" s="14" t="s">
        <v>108</v>
      </c>
      <c r="I3" s="3"/>
      <c r="J3" s="14">
        <v>1</v>
      </c>
      <c r="K3" s="14">
        <v>1</v>
      </c>
      <c r="L3" s="31">
        <v>3.89</v>
      </c>
      <c r="M3" s="19">
        <f>J3*L3/K3</f>
        <v>3.89</v>
      </c>
      <c r="N3" s="14"/>
      <c r="O3" s="14"/>
      <c r="P3" s="10"/>
      <c r="Q3" s="10"/>
      <c r="R3" s="10"/>
      <c r="S3" s="10"/>
      <c r="T3" s="10"/>
      <c r="U3" s="10"/>
    </row>
    <row r="4" spans="1:21" x14ac:dyDescent="0.25">
      <c r="A4" s="14" t="s">
        <v>55</v>
      </c>
      <c r="B4" s="4" t="s">
        <v>32</v>
      </c>
      <c r="C4" s="11" t="s">
        <v>18</v>
      </c>
      <c r="D4" s="14" t="s">
        <v>23</v>
      </c>
      <c r="E4" s="14" t="s">
        <v>7</v>
      </c>
      <c r="F4" s="14" t="s">
        <v>59</v>
      </c>
      <c r="G4" s="14" t="s">
        <v>60</v>
      </c>
      <c r="H4" s="14"/>
      <c r="I4" s="3"/>
      <c r="J4" s="14">
        <v>1</v>
      </c>
      <c r="K4" s="14">
        <v>1</v>
      </c>
      <c r="L4" s="31">
        <v>365</v>
      </c>
      <c r="M4" s="19">
        <f>J4*L4/K4</f>
        <v>365</v>
      </c>
      <c r="N4" s="14"/>
      <c r="O4" s="14" t="s">
        <v>58</v>
      </c>
      <c r="U4" s="13"/>
    </row>
    <row r="5" spans="1:21" x14ac:dyDescent="0.25">
      <c r="A5" s="14" t="s">
        <v>55</v>
      </c>
      <c r="B5" s="4" t="s">
        <v>32</v>
      </c>
      <c r="C5" s="11" t="s">
        <v>18</v>
      </c>
      <c r="D5" s="14" t="s">
        <v>6</v>
      </c>
      <c r="E5" s="14" t="s">
        <v>7</v>
      </c>
      <c r="F5" s="14" t="s">
        <v>21</v>
      </c>
      <c r="G5" s="14" t="s">
        <v>22</v>
      </c>
      <c r="H5" s="14"/>
      <c r="I5" s="3"/>
      <c r="J5" s="24">
        <f>J4</f>
        <v>1</v>
      </c>
      <c r="K5" s="24">
        <v>1</v>
      </c>
      <c r="L5" s="31">
        <v>179.95</v>
      </c>
      <c r="M5" s="19">
        <f>J5*L5/K5</f>
        <v>179.95</v>
      </c>
      <c r="N5" s="14"/>
      <c r="O5" s="14" t="s">
        <v>51</v>
      </c>
    </row>
    <row r="6" spans="1:21" s="13" customFormat="1" x14ac:dyDescent="0.25">
      <c r="A6" s="14" t="s">
        <v>55</v>
      </c>
      <c r="B6" s="4" t="s">
        <v>32</v>
      </c>
      <c r="C6" s="11"/>
      <c r="D6" s="11" t="s">
        <v>15</v>
      </c>
      <c r="E6" s="14" t="s">
        <v>7</v>
      </c>
      <c r="F6" s="11" t="s">
        <v>35</v>
      </c>
      <c r="G6" s="14" t="s">
        <v>34</v>
      </c>
      <c r="H6" s="14"/>
      <c r="I6" s="3"/>
      <c r="J6" s="24">
        <f>J5</f>
        <v>1</v>
      </c>
      <c r="K6" s="24">
        <v>1</v>
      </c>
      <c r="L6" s="32">
        <v>399.95</v>
      </c>
      <c r="M6" s="19">
        <f>J6*L6/K6</f>
        <v>399.95</v>
      </c>
      <c r="N6" s="14"/>
      <c r="O6" s="11" t="s">
        <v>53</v>
      </c>
      <c r="P6" s="10"/>
      <c r="Q6" s="10"/>
      <c r="R6" s="10"/>
      <c r="S6" s="10"/>
      <c r="T6" s="10"/>
      <c r="U6" s="10"/>
    </row>
    <row r="7" spans="1:21" s="13" customFormat="1" x14ac:dyDescent="0.25">
      <c r="A7" s="14" t="s">
        <v>55</v>
      </c>
      <c r="B7" s="14"/>
      <c r="C7" s="11"/>
      <c r="D7" s="22" t="s">
        <v>109</v>
      </c>
      <c r="E7" s="14" t="s">
        <v>7</v>
      </c>
      <c r="F7" s="27" t="s">
        <v>89</v>
      </c>
      <c r="G7" s="20" t="s">
        <v>75</v>
      </c>
      <c r="H7" s="20"/>
      <c r="I7" s="3"/>
      <c r="J7" s="14">
        <v>3</v>
      </c>
      <c r="K7" s="14">
        <v>1</v>
      </c>
      <c r="L7" s="31"/>
      <c r="M7" s="19">
        <f>J7*L7/K7</f>
        <v>0</v>
      </c>
      <c r="N7" s="14"/>
      <c r="O7" s="14"/>
      <c r="P7" s="10"/>
      <c r="Q7" s="10"/>
      <c r="R7" s="10"/>
      <c r="S7" s="10"/>
      <c r="T7" s="10"/>
      <c r="U7" s="10"/>
    </row>
    <row r="8" spans="1:21" x14ac:dyDescent="0.25">
      <c r="A8" s="14" t="s">
        <v>55</v>
      </c>
      <c r="B8" s="14"/>
      <c r="C8" s="11"/>
      <c r="D8" s="22" t="s">
        <v>111</v>
      </c>
      <c r="E8" s="14" t="s">
        <v>7</v>
      </c>
      <c r="F8" s="28" t="s">
        <v>90</v>
      </c>
      <c r="G8" s="29" t="s">
        <v>110</v>
      </c>
      <c r="H8" s="20"/>
      <c r="I8" s="3"/>
      <c r="J8" s="14">
        <v>3</v>
      </c>
      <c r="K8" s="14">
        <v>1</v>
      </c>
      <c r="L8" s="31">
        <v>19.95</v>
      </c>
      <c r="M8" s="19">
        <f>J8*L8/K8</f>
        <v>59.849999999999994</v>
      </c>
      <c r="N8" s="14"/>
      <c r="O8" s="14"/>
    </row>
    <row r="9" spans="1:21" x14ac:dyDescent="0.25">
      <c r="A9" s="14" t="s">
        <v>55</v>
      </c>
      <c r="B9" s="4"/>
      <c r="C9" s="11"/>
      <c r="D9" s="22" t="s">
        <v>109</v>
      </c>
      <c r="E9" s="14" t="s">
        <v>116</v>
      </c>
      <c r="F9" s="21" t="s">
        <v>103</v>
      </c>
      <c r="G9" s="20" t="s">
        <v>102</v>
      </c>
      <c r="H9" s="14" t="s">
        <v>107</v>
      </c>
      <c r="I9" s="3"/>
      <c r="J9" s="14">
        <v>1</v>
      </c>
      <c r="K9" s="14">
        <v>1</v>
      </c>
      <c r="L9" s="31">
        <v>0.83</v>
      </c>
      <c r="M9" s="19">
        <f>J9*L9/K9</f>
        <v>0.83</v>
      </c>
      <c r="N9" s="14"/>
      <c r="O9" s="14"/>
    </row>
    <row r="10" spans="1:21" x14ac:dyDescent="0.25">
      <c r="A10" s="11" t="s">
        <v>78</v>
      </c>
      <c r="B10" s="14"/>
      <c r="C10" s="11"/>
      <c r="D10" s="22" t="s">
        <v>61</v>
      </c>
      <c r="E10" s="22" t="s">
        <v>61</v>
      </c>
      <c r="F10" s="21"/>
      <c r="G10" s="20" t="s">
        <v>76</v>
      </c>
      <c r="H10" s="20" t="s">
        <v>84</v>
      </c>
      <c r="I10" s="3"/>
      <c r="J10" s="14">
        <v>1</v>
      </c>
      <c r="K10" s="14">
        <v>1</v>
      </c>
      <c r="L10" s="31">
        <v>0</v>
      </c>
      <c r="M10" s="19">
        <f>J10*L10/K10</f>
        <v>0</v>
      </c>
      <c r="N10" s="14"/>
      <c r="O10" s="14"/>
    </row>
    <row r="11" spans="1:21" s="13" customFormat="1" x14ac:dyDescent="0.25">
      <c r="A11" s="11" t="s">
        <v>78</v>
      </c>
      <c r="B11" s="4" t="s">
        <v>32</v>
      </c>
      <c r="C11" s="11"/>
      <c r="D11" s="14"/>
      <c r="E11" s="14" t="s">
        <v>37</v>
      </c>
      <c r="F11" s="14"/>
      <c r="G11" s="20" t="s">
        <v>36</v>
      </c>
      <c r="H11" s="20"/>
      <c r="I11" s="3"/>
      <c r="J11" s="24">
        <f>J10</f>
        <v>1</v>
      </c>
      <c r="K11" s="24">
        <v>1</v>
      </c>
      <c r="L11" s="31">
        <v>20</v>
      </c>
      <c r="M11" s="19">
        <f>J11*L11/K11</f>
        <v>20</v>
      </c>
      <c r="N11" s="14"/>
      <c r="O11" s="14" t="s">
        <v>38</v>
      </c>
      <c r="P11" s="10"/>
      <c r="Q11" s="10"/>
      <c r="R11" s="10"/>
      <c r="S11" s="10"/>
      <c r="T11" s="10"/>
      <c r="U11" s="10"/>
    </row>
    <row r="12" spans="1:21" s="13" customFormat="1" x14ac:dyDescent="0.25">
      <c r="A12" s="11" t="s">
        <v>78</v>
      </c>
      <c r="B12" s="4" t="s">
        <v>32</v>
      </c>
      <c r="C12" s="11" t="s">
        <v>18</v>
      </c>
      <c r="D12" s="11" t="s">
        <v>12</v>
      </c>
      <c r="E12" s="14" t="s">
        <v>7</v>
      </c>
      <c r="F12" s="11" t="s">
        <v>10</v>
      </c>
      <c r="G12" s="11" t="s">
        <v>11</v>
      </c>
      <c r="H12" s="11"/>
      <c r="I12" s="4"/>
      <c r="J12" s="24">
        <f>J11</f>
        <v>1</v>
      </c>
      <c r="K12" s="24">
        <v>1</v>
      </c>
      <c r="L12" s="32">
        <v>189.95</v>
      </c>
      <c r="M12" s="19">
        <f>J12*L12/K12</f>
        <v>189.95</v>
      </c>
      <c r="N12" s="11"/>
      <c r="O12" s="11" t="s">
        <v>54</v>
      </c>
    </row>
    <row r="13" spans="1:21" s="13" customFormat="1" x14ac:dyDescent="0.25">
      <c r="A13" s="11" t="s">
        <v>78</v>
      </c>
      <c r="B13" s="4" t="s">
        <v>32</v>
      </c>
      <c r="C13" s="11"/>
      <c r="D13" s="22" t="s">
        <v>109</v>
      </c>
      <c r="E13" s="14" t="s">
        <v>41</v>
      </c>
      <c r="F13" s="28">
        <v>31722</v>
      </c>
      <c r="G13" s="20" t="s">
        <v>39</v>
      </c>
      <c r="H13" s="20"/>
      <c r="I13" s="3"/>
      <c r="J13" s="24">
        <f>J12</f>
        <v>1</v>
      </c>
      <c r="K13" s="24">
        <v>1</v>
      </c>
      <c r="L13" s="33">
        <v>4.95</v>
      </c>
      <c r="M13" s="19">
        <f>J13*L13/K13</f>
        <v>4.95</v>
      </c>
      <c r="N13" s="14"/>
      <c r="O13" s="14" t="s">
        <v>42</v>
      </c>
      <c r="P13" s="10"/>
      <c r="Q13" s="10"/>
      <c r="R13" s="10"/>
      <c r="S13" s="10"/>
      <c r="T13" s="10"/>
    </row>
    <row r="14" spans="1:21" ht="30" x14ac:dyDescent="0.25">
      <c r="A14" s="11" t="s">
        <v>78</v>
      </c>
      <c r="B14" s="4" t="s">
        <v>32</v>
      </c>
      <c r="C14" s="11"/>
      <c r="D14" s="22" t="s">
        <v>109</v>
      </c>
      <c r="E14" s="14" t="s">
        <v>41</v>
      </c>
      <c r="F14" s="28">
        <v>181666</v>
      </c>
      <c r="G14" s="20" t="s">
        <v>40</v>
      </c>
      <c r="H14" s="20" t="s">
        <v>88</v>
      </c>
      <c r="I14" s="3"/>
      <c r="J14" s="24">
        <f>J13</f>
        <v>1</v>
      </c>
      <c r="K14" s="24">
        <v>1</v>
      </c>
      <c r="L14" s="33">
        <v>6.95</v>
      </c>
      <c r="M14" s="19">
        <f>J14*L14/K14</f>
        <v>6.95</v>
      </c>
      <c r="N14" s="14"/>
      <c r="O14" s="14" t="s">
        <v>43</v>
      </c>
    </row>
    <row r="15" spans="1:21" x14ac:dyDescent="0.25">
      <c r="A15" s="11" t="s">
        <v>78</v>
      </c>
      <c r="B15" s="4" t="s">
        <v>32</v>
      </c>
      <c r="C15" s="23"/>
      <c r="D15" s="11" t="s">
        <v>81</v>
      </c>
      <c r="E15" s="11" t="s">
        <v>81</v>
      </c>
      <c r="F15" s="11"/>
      <c r="G15" s="11" t="s">
        <v>31</v>
      </c>
      <c r="H15" s="11"/>
      <c r="I15" s="4"/>
      <c r="J15" s="24">
        <f>J13</f>
        <v>1</v>
      </c>
      <c r="K15" s="24">
        <v>1</v>
      </c>
      <c r="L15" s="34">
        <v>600</v>
      </c>
      <c r="M15" s="19">
        <f>J15*L15/K15</f>
        <v>600</v>
      </c>
      <c r="N15" s="11"/>
      <c r="O15" s="14" t="s">
        <v>38</v>
      </c>
      <c r="P15" s="13"/>
      <c r="Q15" s="13"/>
      <c r="R15" s="13"/>
      <c r="S15" s="13"/>
      <c r="T15" s="13"/>
      <c r="U15" s="13"/>
    </row>
    <row r="16" spans="1:21" x14ac:dyDescent="0.25">
      <c r="A16" s="11" t="s">
        <v>78</v>
      </c>
      <c r="B16" s="4" t="s">
        <v>32</v>
      </c>
      <c r="C16" s="23"/>
      <c r="D16" s="11" t="s">
        <v>81</v>
      </c>
      <c r="E16" s="11" t="s">
        <v>81</v>
      </c>
      <c r="F16" s="11"/>
      <c r="G16" s="11" t="s">
        <v>33</v>
      </c>
      <c r="H16" s="11"/>
      <c r="I16" s="4"/>
      <c r="J16" s="24">
        <f>J15</f>
        <v>1</v>
      </c>
      <c r="K16" s="24">
        <v>1</v>
      </c>
      <c r="L16" s="34">
        <v>150</v>
      </c>
      <c r="M16" s="19">
        <f>J16*L16/K16</f>
        <v>150</v>
      </c>
      <c r="N16" s="11"/>
      <c r="O16" s="14" t="s">
        <v>38</v>
      </c>
      <c r="P16" s="13"/>
      <c r="Q16" s="13"/>
      <c r="R16" s="13"/>
      <c r="S16" s="13"/>
      <c r="T16" s="13"/>
      <c r="U16" s="13"/>
    </row>
    <row r="17" spans="1:20" x14ac:dyDescent="0.25">
      <c r="A17" s="11" t="s">
        <v>56</v>
      </c>
      <c r="B17" s="14"/>
      <c r="C17" s="11"/>
      <c r="D17" s="22" t="s">
        <v>61</v>
      </c>
      <c r="E17" s="22" t="s">
        <v>61</v>
      </c>
      <c r="F17" s="21" t="s">
        <v>86</v>
      </c>
      <c r="G17" s="25" t="s">
        <v>62</v>
      </c>
      <c r="H17" s="20" t="s">
        <v>124</v>
      </c>
      <c r="I17" s="3"/>
      <c r="J17" s="14">
        <v>1</v>
      </c>
      <c r="K17" s="14">
        <v>1</v>
      </c>
      <c r="L17" s="31"/>
      <c r="M17" s="19">
        <f t="shared" ref="M17:M22" si="0">J17*L17/K17</f>
        <v>0</v>
      </c>
      <c r="N17" s="14"/>
      <c r="O17" s="14"/>
    </row>
    <row r="18" spans="1:20" x14ac:dyDescent="0.25">
      <c r="A18" s="11" t="s">
        <v>56</v>
      </c>
      <c r="B18" s="14"/>
      <c r="C18" s="11"/>
      <c r="D18" s="22" t="s">
        <v>61</v>
      </c>
      <c r="E18" s="22" t="s">
        <v>61</v>
      </c>
      <c r="F18" s="21" t="s">
        <v>86</v>
      </c>
      <c r="G18" s="25" t="s">
        <v>64</v>
      </c>
      <c r="H18" s="20" t="s">
        <v>125</v>
      </c>
      <c r="I18" s="3"/>
      <c r="J18" s="14">
        <v>1</v>
      </c>
      <c r="K18" s="14">
        <v>1</v>
      </c>
      <c r="L18" s="31"/>
      <c r="M18" s="19">
        <f t="shared" si="0"/>
        <v>0</v>
      </c>
      <c r="N18" s="14"/>
      <c r="O18" s="14"/>
    </row>
    <row r="19" spans="1:20" x14ac:dyDescent="0.25">
      <c r="A19" s="11" t="s">
        <v>56</v>
      </c>
      <c r="B19" s="14"/>
      <c r="C19" s="11"/>
      <c r="D19" s="22" t="s">
        <v>61</v>
      </c>
      <c r="E19" s="22" t="s">
        <v>61</v>
      </c>
      <c r="F19" s="21" t="s">
        <v>86</v>
      </c>
      <c r="G19" s="25" t="s">
        <v>65</v>
      </c>
      <c r="H19" s="20" t="s">
        <v>126</v>
      </c>
      <c r="I19" s="3"/>
      <c r="J19" s="14">
        <v>1</v>
      </c>
      <c r="K19" s="14">
        <v>1</v>
      </c>
      <c r="L19" s="31"/>
      <c r="M19" s="19">
        <f t="shared" si="0"/>
        <v>0</v>
      </c>
      <c r="N19" s="14"/>
      <c r="O19" s="14"/>
    </row>
    <row r="20" spans="1:20" ht="30" x14ac:dyDescent="0.25">
      <c r="A20" s="11" t="s">
        <v>56</v>
      </c>
      <c r="B20" s="14"/>
      <c r="C20" s="11"/>
      <c r="D20" s="22" t="s">
        <v>61</v>
      </c>
      <c r="E20" s="22" t="s">
        <v>61</v>
      </c>
      <c r="F20" s="21" t="s">
        <v>86</v>
      </c>
      <c r="G20" s="25" t="s">
        <v>66</v>
      </c>
      <c r="H20" s="20" t="s">
        <v>127</v>
      </c>
      <c r="I20" s="3"/>
      <c r="J20" s="14">
        <v>1</v>
      </c>
      <c r="K20" s="14">
        <v>1</v>
      </c>
      <c r="L20" s="31"/>
      <c r="M20" s="19">
        <f t="shared" si="0"/>
        <v>0</v>
      </c>
      <c r="N20" s="14"/>
      <c r="O20" s="14"/>
    </row>
    <row r="21" spans="1:20" ht="30" x14ac:dyDescent="0.25">
      <c r="A21" s="11" t="s">
        <v>56</v>
      </c>
      <c r="B21" s="14"/>
      <c r="C21" s="11"/>
      <c r="D21" s="22" t="s">
        <v>61</v>
      </c>
      <c r="E21" s="22" t="s">
        <v>61</v>
      </c>
      <c r="F21" s="21" t="s">
        <v>86</v>
      </c>
      <c r="G21" s="25" t="s">
        <v>67</v>
      </c>
      <c r="H21" s="20" t="s">
        <v>127</v>
      </c>
      <c r="I21" s="3"/>
      <c r="J21" s="14">
        <v>1</v>
      </c>
      <c r="K21" s="14">
        <v>1</v>
      </c>
      <c r="L21" s="31"/>
      <c r="M21" s="19">
        <f t="shared" si="0"/>
        <v>0</v>
      </c>
      <c r="N21" s="14"/>
      <c r="O21" s="14"/>
    </row>
    <row r="22" spans="1:20" ht="30" x14ac:dyDescent="0.25">
      <c r="A22" s="11" t="s">
        <v>56</v>
      </c>
      <c r="B22" s="14"/>
      <c r="C22" s="11"/>
      <c r="D22" s="22" t="s">
        <v>61</v>
      </c>
      <c r="E22" s="22" t="s">
        <v>61</v>
      </c>
      <c r="F22" s="21" t="s">
        <v>86</v>
      </c>
      <c r="G22" s="25" t="s">
        <v>68</v>
      </c>
      <c r="H22" s="20" t="s">
        <v>127</v>
      </c>
      <c r="I22" s="3"/>
      <c r="J22" s="14">
        <v>1</v>
      </c>
      <c r="K22" s="14">
        <v>1</v>
      </c>
      <c r="L22" s="31"/>
      <c r="M22" s="19">
        <f t="shared" si="0"/>
        <v>0</v>
      </c>
      <c r="N22" s="14"/>
      <c r="O22" s="14"/>
    </row>
    <row r="23" spans="1:20" x14ac:dyDescent="0.25">
      <c r="A23" s="11" t="s">
        <v>56</v>
      </c>
      <c r="B23" s="4" t="s">
        <v>32</v>
      </c>
      <c r="C23" s="11" t="s">
        <v>18</v>
      </c>
      <c r="D23" s="11" t="s">
        <v>15</v>
      </c>
      <c r="E23" s="14" t="s">
        <v>7</v>
      </c>
      <c r="F23" s="11" t="s">
        <v>13</v>
      </c>
      <c r="G23" s="23" t="s">
        <v>14</v>
      </c>
      <c r="H23" s="11"/>
      <c r="I23" s="4"/>
      <c r="J23" s="24">
        <f>J22</f>
        <v>1</v>
      </c>
      <c r="K23" s="24">
        <v>1</v>
      </c>
      <c r="L23" s="32">
        <v>98.95</v>
      </c>
      <c r="M23" s="19">
        <f>J23*L23/K23</f>
        <v>98.95</v>
      </c>
      <c r="N23" s="11"/>
      <c r="O23" s="11" t="s">
        <v>52</v>
      </c>
      <c r="P23" s="13"/>
      <c r="Q23" s="13"/>
      <c r="R23" s="13"/>
      <c r="S23" s="13"/>
      <c r="T23" s="13"/>
    </row>
    <row r="24" spans="1:20" x14ac:dyDescent="0.25">
      <c r="A24" s="11" t="s">
        <v>56</v>
      </c>
      <c r="B24" s="4" t="s">
        <v>32</v>
      </c>
      <c r="C24" s="11" t="s">
        <v>18</v>
      </c>
      <c r="D24" s="14" t="s">
        <v>29</v>
      </c>
      <c r="E24" s="14" t="s">
        <v>7</v>
      </c>
      <c r="F24" s="14" t="s">
        <v>26</v>
      </c>
      <c r="G24" s="26" t="s">
        <v>25</v>
      </c>
      <c r="H24" s="14"/>
      <c r="I24" s="3"/>
      <c r="J24" s="24">
        <f>J23</f>
        <v>1</v>
      </c>
      <c r="K24" s="24">
        <v>1</v>
      </c>
      <c r="L24" s="32">
        <v>139.94999999999999</v>
      </c>
      <c r="M24" s="19">
        <f>J24*L24/K24</f>
        <v>139.94999999999999</v>
      </c>
      <c r="N24" s="14"/>
      <c r="O24" s="11"/>
      <c r="P24" s="15"/>
    </row>
    <row r="25" spans="1:20" x14ac:dyDescent="0.25">
      <c r="A25" s="11" t="s">
        <v>56</v>
      </c>
      <c r="B25" s="4" t="s">
        <v>32</v>
      </c>
      <c r="C25" s="11" t="s">
        <v>18</v>
      </c>
      <c r="D25" s="14" t="s">
        <v>29</v>
      </c>
      <c r="E25" s="14" t="s">
        <v>7</v>
      </c>
      <c r="F25" s="14" t="s">
        <v>27</v>
      </c>
      <c r="G25" s="26" t="s">
        <v>28</v>
      </c>
      <c r="H25" s="14"/>
      <c r="I25" s="3"/>
      <c r="J25" s="24">
        <f>J24</f>
        <v>1</v>
      </c>
      <c r="K25" s="24">
        <v>1</v>
      </c>
      <c r="L25" s="31">
        <v>79.95</v>
      </c>
      <c r="M25" s="19">
        <f>J25*L25/K25</f>
        <v>79.95</v>
      </c>
      <c r="N25" s="14"/>
      <c r="O25" s="11"/>
    </row>
    <row r="26" spans="1:20" x14ac:dyDescent="0.25">
      <c r="A26" s="11" t="s">
        <v>56</v>
      </c>
      <c r="B26" s="14" t="s">
        <v>57</v>
      </c>
      <c r="C26" s="11"/>
      <c r="D26" s="22" t="s">
        <v>49</v>
      </c>
      <c r="E26" s="14" t="s">
        <v>7</v>
      </c>
      <c r="F26" s="21"/>
      <c r="G26" s="25" t="s">
        <v>47</v>
      </c>
      <c r="H26" s="20"/>
      <c r="I26" s="3"/>
      <c r="J26" s="14">
        <v>7</v>
      </c>
      <c r="K26" s="14">
        <v>25</v>
      </c>
      <c r="L26" s="33">
        <v>19.989999999999998</v>
      </c>
      <c r="M26" s="19">
        <f>J26*L26/K26</f>
        <v>5.5971999999999991</v>
      </c>
      <c r="N26" s="14"/>
      <c r="O26" s="14"/>
    </row>
    <row r="27" spans="1:20" x14ac:dyDescent="0.25">
      <c r="A27" s="11" t="s">
        <v>56</v>
      </c>
      <c r="B27" s="14" t="s">
        <v>57</v>
      </c>
      <c r="C27" s="11"/>
      <c r="D27" s="22" t="s">
        <v>49</v>
      </c>
      <c r="E27" s="14" t="s">
        <v>7</v>
      </c>
      <c r="F27" s="21"/>
      <c r="G27" s="25" t="s">
        <v>48</v>
      </c>
      <c r="H27" s="20"/>
      <c r="I27" s="3"/>
      <c r="J27" s="14">
        <v>0</v>
      </c>
      <c r="K27" s="14">
        <v>1</v>
      </c>
      <c r="L27" s="33">
        <v>19.989999999999998</v>
      </c>
      <c r="M27" s="19">
        <f>J27*L27/K27</f>
        <v>0</v>
      </c>
      <c r="N27" s="14"/>
      <c r="O27" s="14"/>
    </row>
    <row r="28" spans="1:20" x14ac:dyDescent="0.25">
      <c r="A28" s="11" t="s">
        <v>56</v>
      </c>
      <c r="B28" s="14" t="s">
        <v>57</v>
      </c>
      <c r="C28" s="11"/>
      <c r="D28" s="22"/>
      <c r="E28" s="14" t="s">
        <v>7</v>
      </c>
      <c r="F28" s="21"/>
      <c r="G28" s="25" t="s">
        <v>82</v>
      </c>
      <c r="H28" s="20"/>
      <c r="I28" s="3"/>
      <c r="J28" s="14">
        <v>0</v>
      </c>
      <c r="K28" s="14">
        <v>1</v>
      </c>
      <c r="L28" s="33">
        <v>7.99</v>
      </c>
      <c r="M28" s="19">
        <f>J28*L28/K28</f>
        <v>0</v>
      </c>
      <c r="N28" s="14"/>
      <c r="O28" s="14" t="s">
        <v>50</v>
      </c>
    </row>
    <row r="29" spans="1:20" ht="30" x14ac:dyDescent="0.25">
      <c r="A29" s="11" t="s">
        <v>56</v>
      </c>
      <c r="B29" s="14" t="s">
        <v>57</v>
      </c>
      <c r="C29" s="11"/>
      <c r="D29" s="22" t="s">
        <v>45</v>
      </c>
      <c r="E29" s="22" t="s">
        <v>46</v>
      </c>
      <c r="F29" s="21" t="s">
        <v>44</v>
      </c>
      <c r="G29" s="25" t="s">
        <v>77</v>
      </c>
      <c r="H29" s="20" t="s">
        <v>87</v>
      </c>
      <c r="I29" s="3"/>
      <c r="J29" s="14">
        <v>2</v>
      </c>
      <c r="K29" s="14">
        <v>1</v>
      </c>
      <c r="L29" s="31"/>
      <c r="M29" s="19">
        <f>J29*L29/K29</f>
        <v>0</v>
      </c>
      <c r="N29" s="14"/>
      <c r="O29" s="14"/>
    </row>
    <row r="30" spans="1:20" x14ac:dyDescent="0.25">
      <c r="A30" s="14" t="s">
        <v>91</v>
      </c>
      <c r="B30" s="4"/>
      <c r="C30" s="11"/>
      <c r="D30" s="22" t="s">
        <v>112</v>
      </c>
      <c r="E30" s="14" t="s">
        <v>7</v>
      </c>
      <c r="F30" s="21" t="s">
        <v>114</v>
      </c>
      <c r="G30" s="20" t="s">
        <v>115</v>
      </c>
      <c r="H30" s="20" t="s">
        <v>113</v>
      </c>
      <c r="I30" s="3"/>
      <c r="J30" s="14">
        <v>1</v>
      </c>
      <c r="K30" s="14">
        <v>1</v>
      </c>
      <c r="L30" s="31">
        <v>39.950000000000003</v>
      </c>
      <c r="M30" s="19">
        <f>J30*L30/K30</f>
        <v>39.950000000000003</v>
      </c>
      <c r="N30" s="14"/>
      <c r="O30" s="14"/>
    </row>
    <row r="31" spans="1:20" x14ac:dyDescent="0.25">
      <c r="A31" s="14" t="s">
        <v>91</v>
      </c>
      <c r="B31" s="4"/>
      <c r="C31" s="11"/>
      <c r="D31" s="22" t="s">
        <v>89</v>
      </c>
      <c r="E31" s="14" t="s">
        <v>7</v>
      </c>
      <c r="F31" s="21" t="s">
        <v>89</v>
      </c>
      <c r="G31" s="20" t="s">
        <v>92</v>
      </c>
      <c r="H31" s="20"/>
      <c r="I31" s="3"/>
      <c r="J31" s="14">
        <v>1</v>
      </c>
      <c r="K31" s="14">
        <v>1</v>
      </c>
      <c r="L31" s="31">
        <v>180</v>
      </c>
      <c r="M31" s="19">
        <f>J31*L31/K31</f>
        <v>180</v>
      </c>
      <c r="N31" s="14"/>
      <c r="O31" s="14"/>
    </row>
    <row r="32" spans="1:20" x14ac:dyDescent="0.25">
      <c r="A32" s="14" t="s">
        <v>91</v>
      </c>
      <c r="B32" s="4"/>
      <c r="C32" s="11"/>
      <c r="D32" s="22" t="s">
        <v>89</v>
      </c>
      <c r="E32" s="14" t="s">
        <v>7</v>
      </c>
      <c r="F32" s="21" t="s">
        <v>89</v>
      </c>
      <c r="G32" s="20" t="s">
        <v>92</v>
      </c>
      <c r="H32" s="20"/>
      <c r="I32" s="3"/>
      <c r="J32" s="14">
        <v>1</v>
      </c>
      <c r="K32" s="14">
        <v>1</v>
      </c>
      <c r="L32" s="31">
        <v>180</v>
      </c>
      <c r="M32" s="19">
        <f>J32*L32/K32</f>
        <v>180</v>
      </c>
      <c r="N32" s="14"/>
      <c r="O32" s="14"/>
    </row>
    <row r="33" spans="1:15" x14ac:dyDescent="0.25">
      <c r="A33" s="14" t="s">
        <v>91</v>
      </c>
      <c r="B33" s="4"/>
      <c r="C33" s="11"/>
      <c r="D33" s="22" t="s">
        <v>112</v>
      </c>
      <c r="E33" s="14" t="s">
        <v>7</v>
      </c>
      <c r="F33" s="21" t="s">
        <v>100</v>
      </c>
      <c r="G33" s="20" t="s">
        <v>101</v>
      </c>
      <c r="H33" s="20"/>
      <c r="I33" s="3"/>
      <c r="J33" s="14">
        <v>1</v>
      </c>
      <c r="K33" s="14">
        <v>1</v>
      </c>
      <c r="L33" s="31">
        <v>180</v>
      </c>
      <c r="M33" s="19">
        <f>J33*L33/K33</f>
        <v>180</v>
      </c>
      <c r="N33" s="14"/>
      <c r="O33" s="14"/>
    </row>
    <row r="34" spans="1:15" x14ac:dyDescent="0.25">
      <c r="A34" s="14" t="s">
        <v>79</v>
      </c>
      <c r="B34" s="4" t="s">
        <v>32</v>
      </c>
      <c r="C34" s="11"/>
      <c r="D34" s="22"/>
      <c r="E34" s="22" t="s">
        <v>61</v>
      </c>
      <c r="F34" s="21" t="s">
        <v>86</v>
      </c>
      <c r="G34" s="20" t="s">
        <v>83</v>
      </c>
      <c r="H34" s="20"/>
      <c r="I34" s="3"/>
      <c r="J34" s="14"/>
      <c r="K34" s="14">
        <v>1</v>
      </c>
      <c r="L34" s="31"/>
      <c r="M34" s="19">
        <f>J34*L34/K34</f>
        <v>0</v>
      </c>
      <c r="N34" s="14"/>
      <c r="O34" s="14"/>
    </row>
    <row r="35" spans="1:15" x14ac:dyDescent="0.25">
      <c r="A35" s="14" t="s">
        <v>79</v>
      </c>
      <c r="B35" s="4" t="s">
        <v>32</v>
      </c>
      <c r="C35" s="11"/>
      <c r="D35" s="22" t="s">
        <v>119</v>
      </c>
      <c r="E35" s="22" t="s">
        <v>93</v>
      </c>
      <c r="F35" s="21" t="s">
        <v>94</v>
      </c>
      <c r="G35" s="20" t="s">
        <v>95</v>
      </c>
      <c r="H35" s="20"/>
      <c r="I35" s="3"/>
      <c r="J35" s="24">
        <v>1</v>
      </c>
      <c r="K35" s="24">
        <v>1</v>
      </c>
      <c r="L35" s="31">
        <v>204.99</v>
      </c>
      <c r="M35" s="19">
        <f>J35*L35/K35</f>
        <v>204.99</v>
      </c>
      <c r="N35" s="14"/>
      <c r="O35" s="14"/>
    </row>
    <row r="36" spans="1:15" x14ac:dyDescent="0.25">
      <c r="A36" s="14" t="s">
        <v>79</v>
      </c>
      <c r="B36" s="4"/>
      <c r="C36" s="11"/>
      <c r="D36" s="22" t="s">
        <v>120</v>
      </c>
      <c r="E36" s="22" t="s">
        <v>93</v>
      </c>
      <c r="F36" s="21" t="s">
        <v>97</v>
      </c>
      <c r="G36" s="20" t="s">
        <v>96</v>
      </c>
      <c r="H36" s="20"/>
      <c r="I36" s="3"/>
      <c r="J36" s="24">
        <v>1</v>
      </c>
      <c r="K36" s="24">
        <v>1</v>
      </c>
      <c r="L36" s="31">
        <v>89.99</v>
      </c>
      <c r="M36" s="19">
        <f>J36*L36/K36</f>
        <v>89.99</v>
      </c>
      <c r="N36" s="14"/>
      <c r="O36" s="14"/>
    </row>
    <row r="37" spans="1:15" x14ac:dyDescent="0.25">
      <c r="A37" s="14" t="s">
        <v>79</v>
      </c>
      <c r="B37" s="4"/>
      <c r="C37" s="11"/>
      <c r="D37" s="22" t="s">
        <v>121</v>
      </c>
      <c r="E37" s="22" t="s">
        <v>93</v>
      </c>
      <c r="F37" s="21" t="s">
        <v>98</v>
      </c>
      <c r="G37" s="20" t="s">
        <v>122</v>
      </c>
      <c r="H37" s="20"/>
      <c r="I37" s="3"/>
      <c r="J37" s="24">
        <v>3</v>
      </c>
      <c r="K37" s="24">
        <v>1</v>
      </c>
      <c r="L37" s="31">
        <v>29</v>
      </c>
      <c r="M37" s="19">
        <f>J37*L37/K37</f>
        <v>87</v>
      </c>
      <c r="N37" s="14"/>
      <c r="O37" s="14"/>
    </row>
    <row r="38" spans="1:15" x14ac:dyDescent="0.25">
      <c r="A38" s="14" t="s">
        <v>79</v>
      </c>
      <c r="B38" s="4"/>
      <c r="C38" s="11"/>
      <c r="D38" s="22" t="s">
        <v>117</v>
      </c>
      <c r="E38" s="22" t="s">
        <v>93</v>
      </c>
      <c r="F38" s="21" t="s">
        <v>99</v>
      </c>
      <c r="G38" s="20" t="s">
        <v>123</v>
      </c>
      <c r="H38" s="20"/>
      <c r="I38" s="3"/>
      <c r="J38" s="24">
        <v>1</v>
      </c>
      <c r="K38" s="24">
        <v>1</v>
      </c>
      <c r="L38" s="31">
        <v>134.4</v>
      </c>
      <c r="M38" s="19">
        <f>J38*L38/K38</f>
        <v>134.4</v>
      </c>
      <c r="N38" s="14"/>
      <c r="O38" s="14"/>
    </row>
    <row r="39" spans="1:15" x14ac:dyDescent="0.25">
      <c r="A39" s="14" t="s">
        <v>79</v>
      </c>
      <c r="B39" s="4" t="s">
        <v>32</v>
      </c>
      <c r="C39" s="11"/>
      <c r="D39" s="22" t="s">
        <v>117</v>
      </c>
      <c r="E39" s="22" t="s">
        <v>93</v>
      </c>
      <c r="F39" s="21" t="s">
        <v>118</v>
      </c>
      <c r="G39" s="20" t="s">
        <v>85</v>
      </c>
      <c r="H39" s="20"/>
      <c r="I39" s="3"/>
      <c r="J39" s="14">
        <v>1</v>
      </c>
      <c r="K39" s="14">
        <v>1</v>
      </c>
      <c r="L39" s="31">
        <v>12</v>
      </c>
      <c r="M39" s="19">
        <f>J39*L39/K39</f>
        <v>12</v>
      </c>
      <c r="N39" s="14"/>
      <c r="O39" s="14"/>
    </row>
    <row r="40" spans="1:15" x14ac:dyDescent="0.25">
      <c r="A40" s="14" t="s">
        <v>80</v>
      </c>
      <c r="B40" s="14" t="s">
        <v>57</v>
      </c>
      <c r="C40" s="11"/>
      <c r="D40" s="22"/>
      <c r="E40" s="22" t="s">
        <v>46</v>
      </c>
      <c r="F40" s="21" t="s">
        <v>24</v>
      </c>
      <c r="G40" s="20" t="s">
        <v>70</v>
      </c>
      <c r="H40" s="20"/>
      <c r="I40" s="3"/>
      <c r="J40" s="14">
        <v>8</v>
      </c>
      <c r="K40" s="14">
        <v>25</v>
      </c>
      <c r="L40" s="31">
        <v>5</v>
      </c>
      <c r="M40" s="19">
        <f>J40*L40/K40</f>
        <v>1.6</v>
      </c>
      <c r="N40" s="14"/>
      <c r="O40" s="14"/>
    </row>
    <row r="41" spans="1:15" x14ac:dyDescent="0.25">
      <c r="A41" s="14" t="s">
        <v>80</v>
      </c>
      <c r="B41" s="14"/>
      <c r="C41" s="11"/>
      <c r="D41" s="22"/>
      <c r="E41" s="22" t="s">
        <v>46</v>
      </c>
      <c r="F41" s="21" t="s">
        <v>81</v>
      </c>
      <c r="G41" s="20" t="s">
        <v>71</v>
      </c>
      <c r="H41" s="20" t="s">
        <v>74</v>
      </c>
      <c r="I41" s="3"/>
      <c r="J41" s="14">
        <v>6</v>
      </c>
      <c r="K41" s="14"/>
      <c r="L41" s="31"/>
      <c r="M41" s="19"/>
      <c r="N41" s="14"/>
      <c r="O41" s="14"/>
    </row>
    <row r="42" spans="1:15" x14ac:dyDescent="0.25">
      <c r="A42" s="14" t="s">
        <v>80</v>
      </c>
      <c r="B42" s="14"/>
      <c r="C42" s="11"/>
      <c r="D42" s="22"/>
      <c r="E42" s="22" t="s">
        <v>46</v>
      </c>
      <c r="F42" s="21" t="s">
        <v>81</v>
      </c>
      <c r="G42" s="20" t="s">
        <v>72</v>
      </c>
      <c r="H42" s="20" t="s">
        <v>74</v>
      </c>
      <c r="I42" s="3"/>
      <c r="J42" s="14">
        <v>6</v>
      </c>
      <c r="K42" s="14"/>
      <c r="L42" s="31"/>
      <c r="M42" s="19"/>
      <c r="N42" s="14"/>
      <c r="O42" s="14"/>
    </row>
    <row r="43" spans="1:15" x14ac:dyDescent="0.25">
      <c r="A43" s="14" t="s">
        <v>80</v>
      </c>
      <c r="B43" s="14"/>
      <c r="C43" s="11"/>
      <c r="D43" s="22"/>
      <c r="E43" s="22" t="s">
        <v>46</v>
      </c>
      <c r="F43" s="21" t="s">
        <v>81</v>
      </c>
      <c r="G43" s="20" t="s">
        <v>73</v>
      </c>
      <c r="H43" s="20" t="s">
        <v>74</v>
      </c>
      <c r="I43" s="3"/>
      <c r="J43" s="14">
        <v>6</v>
      </c>
      <c r="K43" s="14"/>
      <c r="L43" s="31"/>
      <c r="M43" s="19"/>
      <c r="N43" s="14"/>
      <c r="O43" s="14"/>
    </row>
    <row r="44" spans="1:15" x14ac:dyDescent="0.25">
      <c r="A44" s="14"/>
      <c r="B44" s="4"/>
      <c r="C44" s="11"/>
      <c r="D44" s="22"/>
      <c r="E44" s="14"/>
      <c r="F44" s="21"/>
      <c r="G44" s="20"/>
      <c r="H44" s="20"/>
      <c r="I44" s="3"/>
      <c r="J44" s="14"/>
      <c r="K44" s="14"/>
      <c r="L44" s="31"/>
      <c r="M44" s="19"/>
      <c r="N44" s="14"/>
      <c r="O44" s="14"/>
    </row>
    <row r="45" spans="1:15" x14ac:dyDescent="0.25">
      <c r="A45" s="14"/>
      <c r="B45" s="14"/>
      <c r="C45" s="14"/>
      <c r="D45" s="14"/>
      <c r="E45" s="14"/>
      <c r="F45" s="14"/>
      <c r="G45" s="14"/>
      <c r="H45" s="14"/>
      <c r="I45" s="3"/>
      <c r="J45" s="14"/>
      <c r="K45" s="14"/>
      <c r="L45" s="32"/>
      <c r="M45" s="19"/>
      <c r="N45" s="14"/>
      <c r="O45" s="14"/>
    </row>
    <row r="46" spans="1:15" ht="6.75" customHeight="1" x14ac:dyDescent="0.25">
      <c r="A46" s="16"/>
      <c r="B46" s="16"/>
      <c r="C46" s="16"/>
      <c r="D46" s="16"/>
      <c r="E46" s="16" t="s">
        <v>7</v>
      </c>
      <c r="F46" s="16"/>
      <c r="G46" s="16"/>
      <c r="H46" s="16"/>
      <c r="I46" s="5"/>
      <c r="J46" s="16"/>
      <c r="K46" s="16"/>
      <c r="L46" s="35"/>
      <c r="M46" s="17"/>
      <c r="N46" s="16"/>
      <c r="O46" s="16"/>
    </row>
    <row r="47" spans="1:15" x14ac:dyDescent="0.25">
      <c r="A47" s="14"/>
      <c r="B47" s="14"/>
      <c r="C47" s="14"/>
      <c r="D47" s="14"/>
      <c r="E47" s="14" t="s">
        <v>7</v>
      </c>
      <c r="F47" s="14"/>
      <c r="G47" s="6" t="s">
        <v>30</v>
      </c>
      <c r="H47" s="6"/>
      <c r="I47" s="3"/>
      <c r="J47" s="14"/>
      <c r="K47" s="14"/>
      <c r="L47" s="32"/>
      <c r="M47" s="12">
        <f>SUBTOTAL(9,M1:M46)</f>
        <v>3415.6971999999996</v>
      </c>
      <c r="N47" s="14"/>
      <c r="O47" s="14"/>
    </row>
  </sheetData>
  <autoFilter ref="A1:O46"/>
  <sortState ref="A3:AA43">
    <sortCondition ref="A3:A43"/>
    <sortCondition ref="E3:E43"/>
  </sortState>
  <pageMargins left="0.25" right="0.25" top="0.75" bottom="0.75" header="0.3" footer="0.3"/>
  <pageSetup scale="68" fitToHeight="0" orientation="landscape" horizontalDpi="4294967293" verticalDpi="4294967293" r:id="rId1"/>
  <headerFooter>
    <oddFooter>&amp;L&amp;D &amp;T
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kn6pe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jimo</dc:creator>
  <cp:lastModifiedBy>jimo</cp:lastModifiedBy>
  <cp:lastPrinted>2015-04-25T06:06:06Z</cp:lastPrinted>
  <dcterms:created xsi:type="dcterms:W3CDTF">2013-11-15T04:34:53Z</dcterms:created>
  <dcterms:modified xsi:type="dcterms:W3CDTF">2015-04-29T04:34:17Z</dcterms:modified>
</cp:coreProperties>
</file>